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Ы\Бюджет на 2021 год\ПРОЕКТ МПА О БЮДЖЕТЕ НА 2021. (2 чтение)\"/>
    </mc:Choice>
  </mc:AlternateContent>
  <xr:revisionPtr revIDLastSave="0" documentId="13_ncr:1_{EDF19DD4-7861-42A8-A40E-CF9EA0582A91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Пр16 МП 22-23" sheetId="6" r:id="rId1"/>
  </sheets>
  <definedNames>
    <definedName name="_xlnm._FilterDatabase" localSheetId="0" hidden="1">'Пр16 МП 22-23'!$A$8:$K$122</definedName>
    <definedName name="Excel_BuiltIn__FilterDatabase_1">#REF!</definedName>
  </definedNames>
  <calcPr calcId="191029"/>
</workbook>
</file>

<file path=xl/calcChain.xml><?xml version="1.0" encoding="utf-8"?>
<calcChain xmlns="http://schemas.openxmlformats.org/spreadsheetml/2006/main">
  <c r="L90" i="6" l="1"/>
  <c r="L89" i="6" s="1"/>
  <c r="K90" i="6"/>
  <c r="K89" i="6" s="1"/>
  <c r="L65" i="6"/>
  <c r="K65" i="6"/>
  <c r="L61" i="6"/>
  <c r="K61" i="6"/>
  <c r="L43" i="6"/>
  <c r="K43" i="6"/>
  <c r="L37" i="6"/>
  <c r="K37" i="6"/>
  <c r="L32" i="6"/>
  <c r="K32" i="6"/>
  <c r="L21" i="6"/>
  <c r="K21" i="6"/>
  <c r="L11" i="6"/>
  <c r="L12" i="6"/>
  <c r="K12" i="6"/>
  <c r="K11" i="6" s="1"/>
  <c r="L28" i="6" l="1"/>
  <c r="L27" i="6" s="1"/>
  <c r="K28" i="6"/>
  <c r="K27" i="6" s="1"/>
  <c r="L19" i="6"/>
  <c r="L18" i="6" s="1"/>
  <c r="K19" i="6"/>
  <c r="K18" i="6" s="1"/>
  <c r="L82" i="6" l="1"/>
  <c r="L81" i="6" s="1"/>
  <c r="K82" i="6"/>
  <c r="K81" i="6" s="1"/>
  <c r="L69" i="6"/>
  <c r="K69" i="6"/>
  <c r="L58" i="6"/>
  <c r="K58" i="6"/>
  <c r="L84" i="6" l="1"/>
  <c r="L80" i="6" s="1"/>
  <c r="K84" i="6"/>
  <c r="K80" i="6" s="1"/>
  <c r="K76" i="6"/>
  <c r="L76" i="6"/>
  <c r="L15" i="6" l="1"/>
  <c r="K15" i="6"/>
  <c r="L87" i="6" l="1"/>
  <c r="L86" i="6" s="1"/>
  <c r="L74" i="6"/>
  <c r="L72" i="6"/>
  <c r="L60" i="6"/>
  <c r="L56" i="6"/>
  <c r="L53" i="6"/>
  <c r="L49" i="6"/>
  <c r="L46" i="6"/>
  <c r="L41" i="6"/>
  <c r="L40" i="6" s="1"/>
  <c r="L35" i="6"/>
  <c r="L34" i="6" s="1"/>
  <c r="L24" i="6"/>
  <c r="L23" i="6" s="1"/>
  <c r="L17" i="6"/>
  <c r="L14" i="6"/>
  <c r="L52" i="6" l="1"/>
  <c r="L45" i="6"/>
  <c r="L71" i="6"/>
  <c r="K41" i="6"/>
  <c r="K40" i="6" s="1"/>
  <c r="K14" i="6"/>
  <c r="K60" i="6" l="1"/>
  <c r="L26" i="6"/>
  <c r="L93" i="6" s="1"/>
  <c r="L51" i="6"/>
  <c r="K87" i="6" l="1"/>
  <c r="K86" i="6" s="1"/>
  <c r="K74" i="6"/>
  <c r="K72" i="6"/>
  <c r="K56" i="6"/>
  <c r="K53" i="6"/>
  <c r="K49" i="6"/>
  <c r="K46" i="6"/>
  <c r="K35" i="6"/>
  <c r="K34" i="6" s="1"/>
  <c r="K24" i="6"/>
  <c r="K23" i="6" s="1"/>
  <c r="K17" i="6"/>
  <c r="K52" i="6" l="1"/>
  <c r="K71" i="6"/>
  <c r="K45" i="6"/>
  <c r="K26" i="6" s="1"/>
  <c r="K51" i="6" l="1"/>
  <c r="K93" i="6" s="1"/>
</calcChain>
</file>

<file path=xl/sharedStrings.xml><?xml version="1.0" encoding="utf-8"?>
<sst xmlns="http://schemas.openxmlformats.org/spreadsheetml/2006/main" count="292" uniqueCount="213">
  <si>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</si>
  <si>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</si>
  <si>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</si>
  <si>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</si>
  <si>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</si>
  <si>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</si>
  <si>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</si>
  <si>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</si>
  <si>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</si>
  <si>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</si>
  <si>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</si>
  <si>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</si>
  <si>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</si>
  <si>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</si>
  <si>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</si>
  <si>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</si>
  <si>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</si>
  <si>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</si>
  <si>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</si>
  <si>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</si>
  <si>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</si>
  <si>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</si>
  <si>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</si>
  <si>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</si>
  <si>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</si>
  <si>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</si>
  <si>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</si>
  <si>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</si>
  <si>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</si>
  <si>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</si>
  <si>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</si>
  <si>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2690070010</t>
  </si>
  <si>
    <t>2690010030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</si>
  <si>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</si>
  <si>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</si>
  <si>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</si>
  <si>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</si>
  <si>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</si>
  <si>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</si>
  <si>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</si>
  <si>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2560110030</t>
  </si>
  <si>
    <t>2560170010</t>
  </si>
  <si>
    <t>2700000000</t>
  </si>
  <si>
    <t>2790040150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</si>
  <si>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</si>
  <si>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</si>
  <si>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</si>
  <si>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</si>
  <si>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</si>
  <si>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</si>
  <si>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</si>
  <si>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</si>
  <si>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</si>
  <si>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</si>
  <si>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</si>
  <si>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</si>
  <si>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</si>
  <si>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</si>
  <si>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</si>
  <si>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</si>
  <si>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</si>
  <si>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</si>
  <si>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</si>
  <si>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</si>
  <si>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</si>
  <si>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Вед.</t>
  </si>
  <si>
    <t>#Н/Д</t>
  </si>
  <si>
    <t>6.1.1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</si>
  <si>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</si>
  <si>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</si>
  <si>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</si>
  <si>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7.1.1</t>
  </si>
  <si>
    <t>Основное мероприятие "Повышение качества и доступности предоставляемых населению услуг ЖКХ"</t>
  </si>
  <si>
    <t>2110100000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</si>
  <si>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</si>
  <si>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</si>
  <si>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</si>
  <si>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</si>
  <si>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</si>
  <si>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</si>
  <si>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</si>
  <si>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</si>
  <si>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</si>
  <si>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</si>
  <si>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</si>
  <si>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</si>
  <si>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</si>
  <si>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</si>
  <si>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</si>
  <si>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</si>
  <si>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</si>
  <si>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</si>
  <si>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</si>
  <si>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</si>
  <si>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</si>
  <si>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 xml:space="preserve">Обеспечение деятельности подведомственных учреждений  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</si>
  <si>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</si>
  <si>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</si>
  <si>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</si>
  <si>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</si>
  <si>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</si>
  <si>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2110170010</t>
  </si>
  <si>
    <t>(рублей)</t>
  </si>
  <si>
    <t>5.1.1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</si>
  <si>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</si>
  <si>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</si>
  <si>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</si>
  <si>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</si>
  <si>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</si>
  <si>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</si>
  <si>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</si>
  <si>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</si>
  <si>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</si>
  <si>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</si>
  <si>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</si>
  <si>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2560100000</t>
  </si>
  <si>
    <t>Муниципальная программа "Развитие образования Пограничного муниципального округа"</t>
  </si>
  <si>
    <t>262E593140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</si>
  <si>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</si>
  <si>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</si>
  <si>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Сумма                на 2022 год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</si>
  <si>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</si>
  <si>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Подпрограмма "Развитие культуры в Пограничном муниципальном округе"</t>
  </si>
  <si>
    <t>1.1.1</t>
  </si>
  <si>
    <t>3.1</t>
  </si>
  <si>
    <t>4.1</t>
  </si>
  <si>
    <t>5.1</t>
  </si>
  <si>
    <t>5.1.2</t>
  </si>
  <si>
    <t>5.2</t>
  </si>
  <si>
    <t>5.2.1</t>
  </si>
  <si>
    <t>5.3</t>
  </si>
  <si>
    <t>5.3.1</t>
  </si>
  <si>
    <t>5.3.2</t>
  </si>
  <si>
    <t>5.4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</si>
  <si>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</si>
  <si>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Приложение 16</t>
  </si>
  <si>
    <t>к проекту муниципальномго правового акта             Пограничного муниципального округа</t>
  </si>
  <si>
    <t xml:space="preserve"> бюджетных ассигнований  по муниципальным программам Пограничного муниципального округа на плановый период 2022-2023 годов</t>
  </si>
  <si>
    <t>Федеральный проект "Учитель будущего"</t>
  </si>
  <si>
    <t>Субвенции на обеспечение мер социальной поддержки педагогическим работникам муниципальных дошкольных образовательных организаций (НП)</t>
  </si>
  <si>
    <t>261E593140</t>
  </si>
  <si>
    <t>261E500000</t>
  </si>
  <si>
    <t>262E500000</t>
  </si>
  <si>
    <t>Подпрограмма" Обеспечение жилыми помещениями детей- сирот, детей, оставшихся без попечения родителей, лиц из числа- сирот и детей, оставшихся без попечения родителей"</t>
  </si>
  <si>
    <t>6.1</t>
  </si>
  <si>
    <t>Основное мероприятие: "Создание условий для реализации детьми - сиротами права на обеспечение жилыми помещениями на территории Пограничного муниципального округа"</t>
  </si>
  <si>
    <t>2740000000</t>
  </si>
  <si>
    <t>27401M0820</t>
  </si>
  <si>
    <t>2740100000</t>
  </si>
  <si>
    <t>6.1.2</t>
  </si>
  <si>
    <t>Сумма                на 2023 год</t>
  </si>
  <si>
    <t>Муниципальная программа "Развитие физической культуры и спорта в Пограничном муниципальном округе"</t>
  </si>
  <si>
    <t>02</t>
  </si>
  <si>
    <t>0900000000</t>
  </si>
  <si>
    <t>1.</t>
  </si>
  <si>
    <t>Основное мероприятие "Организация физкультурно - оздоровительной работы"</t>
  </si>
  <si>
    <t>Мероприятия по организации физкультурно- спортивной работы по месту жительства за счет средств краевого бюджета</t>
  </si>
  <si>
    <t>090P592220</t>
  </si>
  <si>
    <t>2.1.1</t>
  </si>
  <si>
    <t>3.1.1</t>
  </si>
  <si>
    <t>5.4.1</t>
  </si>
  <si>
    <t>5.4.2</t>
  </si>
  <si>
    <t>6.1.3</t>
  </si>
  <si>
    <t>6.2</t>
  </si>
  <si>
    <t>6.2.1</t>
  </si>
  <si>
    <t>6.2.2.</t>
  </si>
  <si>
    <t>6.2.3</t>
  </si>
  <si>
    <t>6.3</t>
  </si>
  <si>
    <t>6.3.1</t>
  </si>
  <si>
    <t>6.3.2</t>
  </si>
  <si>
    <t>6.4</t>
  </si>
  <si>
    <t>7.1</t>
  </si>
  <si>
    <t>7.1.2</t>
  </si>
  <si>
    <t>8.1.1</t>
  </si>
  <si>
    <t>3.1.2</t>
  </si>
  <si>
    <t>Основное мероприятие "Участие в государственной подпрограмме "Чистая вода"</t>
  </si>
  <si>
    <t>Строительство и реконструкция (модернизация) объектов питьевого водоснабжения (НП)</t>
  </si>
  <si>
    <t>2110200000</t>
  </si>
  <si>
    <t>211G552430</t>
  </si>
  <si>
    <t>Основное мероприятие «Укрепление материально-технической базы муниципальных учреждений»</t>
  </si>
  <si>
    <t>Обеспечение развития и укрепления материально-технической базы домов культуры в населенных пунктах с числом жителей до 50 тысяч человек за счет средств краевого бюджета</t>
  </si>
  <si>
    <t>25104L4670</t>
  </si>
  <si>
    <t>2510400000</t>
  </si>
  <si>
    <t>5.2.2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</si>
  <si>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 </t>
  </si>
  <si>
    <t>Софинансирование расходных обязательств, возникающих при реализации мероприятий по модернизации  муниципальных детских школ искусств по видам искусств за счет средств краевого бюджета (НП)</t>
  </si>
  <si>
    <t>2520300000</t>
  </si>
  <si>
    <t>2520392480</t>
  </si>
  <si>
    <t>252A155192</t>
  </si>
  <si>
    <t>Основное мероприятие «Создание единого информационного поля»</t>
  </si>
  <si>
    <t>2530200000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</si>
  <si>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</si>
  <si>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</si>
  <si>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</si>
  <si>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</si>
  <si>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</si>
  <si>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</si>
  <si>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</si>
  <si>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26202L3041</t>
  </si>
  <si>
    <t>2630500000</t>
  </si>
  <si>
    <t>Основное мероприятие «Обеспечение безопасности в муниципальных учреждениях»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</si>
  <si>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  за счет средств краевого бюджета  (НП)</t>
  </si>
  <si>
    <t>263E254910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</si>
  <si>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</si>
  <si>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9.1.1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</si>
  <si>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</si>
  <si>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Основное мероприятие "Повышение комфортности проживания граждан"</t>
  </si>
  <si>
    <t xml:space="preserve">Мероприятия по благоустройству дворовых территорий за счет средств краевого бюджета </t>
  </si>
  <si>
    <t xml:space="preserve">Благоустройство дворовых территорий многоквартирных домов, общественных территорий расположенных на территории Пограничного муниципального округа (НП)
</t>
  </si>
  <si>
    <t>3100192610</t>
  </si>
  <si>
    <t>310F255550</t>
  </si>
  <si>
    <t>3100100000</t>
  </si>
  <si>
    <t>3100000000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</si>
</sst>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i/>
      <sz val="10"/>
      <name val="Arial Cyr"/>
      <family val="2"/>
      <charset val="204"/>
    </font>
    <font>
      <sz val="10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32" fillId="0" borderId="16">
      <alignment horizontal="center" vertical="top" shrinkToFit="1"/>
    </xf>
    <xf numFmtId="0" fontId="17" fillId="0" borderId="0"/>
  </cellStyleXfs>
  <cellXfs count="98">
    <xf numFmtId="0" fontId="0" fillId="0" borderId="0" xfId="0"/>
    <xf numFmtId="49" fontId="18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vertical="center" wrapText="1" shrinkToFit="1"/>
    </xf>
    <xf numFmtId="0" fontId="20" fillId="15" borderId="0" xfId="0" applyFont="1" applyFill="1"/>
    <xf numFmtId="0" fontId="20" fillId="0" borderId="0" xfId="0" applyFont="1" applyFill="1"/>
    <xf numFmtId="0" fontId="0" fillId="15" borderId="0" xfId="0" applyFont="1" applyFill="1"/>
    <xf numFmtId="0" fontId="24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top" wrapText="1"/>
    </xf>
    <xf numFmtId="0" fontId="27" fillId="0" borderId="10" xfId="0" applyFont="1" applyFill="1" applyBorder="1" applyAlignment="1">
      <alignment vertical="top" wrapText="1"/>
    </xf>
    <xf numFmtId="49" fontId="28" fillId="0" borderId="10" xfId="0" applyNumberFormat="1" applyFont="1" applyFill="1" applyBorder="1" applyAlignment="1">
      <alignment horizontal="center" vertical="center" shrinkToFit="1"/>
    </xf>
    <xf numFmtId="0" fontId="30" fillId="15" borderId="0" xfId="0" applyFont="1" applyFill="1"/>
    <xf numFmtId="49" fontId="19" fillId="0" borderId="10" xfId="0" applyNumberFormat="1" applyFont="1" applyFill="1" applyBorder="1" applyAlignment="1">
      <alignment horizontal="center" vertical="center" shrinkToFit="1"/>
    </xf>
    <xf numFmtId="49" fontId="26" fillId="0" borderId="10" xfId="0" applyNumberFormat="1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horizontal="left"/>
    </xf>
    <xf numFmtId="0" fontId="31" fillId="0" borderId="10" xfId="0" applyFont="1" applyFill="1" applyBorder="1" applyAlignment="1">
      <alignment horizontal="right"/>
    </xf>
    <xf numFmtId="0" fontId="0" fillId="0" borderId="0" xfId="0" applyFont="1" applyFill="1"/>
    <xf numFmtId="0" fontId="25" fillId="0" borderId="10" xfId="0" applyFont="1" applyFill="1" applyBorder="1" applyAlignment="1">
      <alignment horizontal="left" vertical="center" wrapText="1" shrinkToFit="1"/>
    </xf>
    <xf numFmtId="0" fontId="27" fillId="0" borderId="10" xfId="0" applyFont="1" applyFill="1" applyBorder="1" applyAlignment="1">
      <alignment horizontal="left" vertical="center" wrapText="1" shrinkToFit="1"/>
    </xf>
    <xf numFmtId="0" fontId="19" fillId="0" borderId="0" xfId="0" applyFont="1" applyFill="1" applyBorder="1" applyAlignment="1">
      <alignment horizontal="right"/>
    </xf>
    <xf numFmtId="49" fontId="27" fillId="0" borderId="10" xfId="0" applyNumberFormat="1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left" vertical="top" wrapText="1"/>
    </xf>
    <xf numFmtId="0" fontId="18" fillId="0" borderId="10" xfId="0" applyFont="1" applyFill="1" applyBorder="1"/>
    <xf numFmtId="49" fontId="18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/>
    <xf numFmtId="0" fontId="30" fillId="0" borderId="10" xfId="0" applyFont="1" applyFill="1" applyBorder="1"/>
    <xf numFmtId="0" fontId="0" fillId="0" borderId="0" xfId="0" applyFont="1" applyFill="1" applyAlignment="1">
      <alignment wrapText="1"/>
    </xf>
    <xf numFmtId="0" fontId="24" fillId="0" borderId="11" xfId="0" applyFont="1" applyFill="1" applyBorder="1" applyAlignment="1">
      <alignment horizontal="right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4" fontId="24" fillId="0" borderId="14" xfId="0" applyNumberFormat="1" applyFont="1" applyFill="1" applyBorder="1" applyAlignment="1">
      <alignment horizontal="right" vertical="top" shrinkToFit="1"/>
    </xf>
    <xf numFmtId="4" fontId="29" fillId="0" borderId="14" xfId="0" applyNumberFormat="1" applyFont="1" applyFill="1" applyBorder="1" applyAlignment="1">
      <alignment horizontal="right" vertical="top" shrinkToFit="1"/>
    </xf>
    <xf numFmtId="0" fontId="21" fillId="0" borderId="0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  <xf numFmtId="0" fontId="21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4" fontId="27" fillId="0" borderId="10" xfId="0" applyNumberFormat="1" applyFont="1" applyFill="1" applyBorder="1" applyAlignment="1">
      <alignment horizontal="center" vertical="center" shrinkToFit="1"/>
    </xf>
    <xf numFmtId="4" fontId="25" fillId="0" borderId="10" xfId="0" applyNumberFormat="1" applyFont="1" applyFill="1" applyBorder="1" applyAlignment="1">
      <alignment horizontal="center" vertical="center" shrinkToFit="1"/>
    </xf>
    <xf numFmtId="4" fontId="18" fillId="0" borderId="10" xfId="0" applyNumberFormat="1" applyFont="1" applyFill="1" applyBorder="1" applyAlignment="1">
      <alignment horizontal="center" vertical="center" shrinkToFit="1"/>
    </xf>
    <xf numFmtId="4" fontId="33" fillId="0" borderId="14" xfId="0" applyNumberFormat="1" applyFont="1" applyFill="1" applyBorder="1" applyAlignment="1">
      <alignment horizontal="right" vertical="top" shrinkToFit="1"/>
    </xf>
    <xf numFmtId="4" fontId="18" fillId="16" borderId="10" xfId="0" applyNumberFormat="1" applyFont="1" applyFill="1" applyBorder="1" applyAlignment="1">
      <alignment horizontal="center" vertical="center" shrinkToFit="1"/>
    </xf>
    <xf numFmtId="4" fontId="34" fillId="0" borderId="10" xfId="0" applyNumberFormat="1" applyFont="1" applyFill="1" applyBorder="1" applyAlignment="1">
      <alignment horizontal="right" vertical="top" shrinkToFit="1"/>
    </xf>
    <xf numFmtId="0" fontId="0" fillId="17" borderId="0" xfId="0" applyFont="1" applyFill="1"/>
    <xf numFmtId="49" fontId="18" fillId="0" borderId="10" xfId="0" applyNumberFormat="1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35" fillId="0" borderId="0" xfId="0" applyFont="1" applyFill="1"/>
    <xf numFmtId="0" fontId="18" fillId="0" borderId="18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left" vertical="center" wrapText="1"/>
    </xf>
    <xf numFmtId="49" fontId="25" fillId="0" borderId="10" xfId="0" applyNumberFormat="1" applyFont="1" applyBorder="1" applyAlignment="1">
      <alignment horizontal="center" vertical="center" shrinkToFit="1"/>
    </xf>
    <xf numFmtId="0" fontId="29" fillId="0" borderId="14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4" fontId="26" fillId="0" borderId="10" xfId="0" applyNumberFormat="1" applyFont="1" applyFill="1" applyBorder="1" applyAlignment="1">
      <alignment horizontal="center" vertical="center" wrapText="1"/>
    </xf>
    <xf numFmtId="4" fontId="28" fillId="0" borderId="10" xfId="0" applyNumberFormat="1" applyFont="1" applyFill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shrinkToFit="1"/>
    </xf>
    <xf numFmtId="4" fontId="36" fillId="0" borderId="10" xfId="0" applyNumberFormat="1" applyFont="1" applyBorder="1" applyAlignment="1">
      <alignment horizontal="center" vertical="center" shrinkToFit="1"/>
    </xf>
    <xf numFmtId="4" fontId="36" fillId="16" borderId="10" xfId="0" applyNumberFormat="1" applyFont="1" applyFill="1" applyBorder="1" applyAlignment="1">
      <alignment horizontal="center" vertical="center"/>
    </xf>
    <xf numFmtId="49" fontId="28" fillId="0" borderId="10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shrinkToFit="1"/>
    </xf>
    <xf numFmtId="4" fontId="36" fillId="0" borderId="10" xfId="25" applyNumberFormat="1" applyFont="1" applyBorder="1" applyAlignment="1">
      <alignment horizontal="center" vertical="center"/>
    </xf>
    <xf numFmtId="4" fontId="27" fillId="0" borderId="10" xfId="0" applyNumberFormat="1" applyFont="1" applyBorder="1" applyAlignment="1">
      <alignment horizontal="center" vertical="center" shrinkToFit="1"/>
    </xf>
    <xf numFmtId="4" fontId="36" fillId="16" borderId="10" xfId="25" applyNumberFormat="1" applyFont="1" applyFill="1" applyBorder="1" applyAlignment="1">
      <alignment horizontal="center" vertical="center"/>
    </xf>
    <xf numFmtId="4" fontId="24" fillId="0" borderId="0" xfId="0" applyNumberFormat="1" applyFont="1" applyFill="1" applyBorder="1" applyAlignment="1">
      <alignment horizontal="right" vertical="top" shrinkToFit="1"/>
    </xf>
    <xf numFmtId="4" fontId="36" fillId="0" borderId="10" xfId="0" applyNumberFormat="1" applyFont="1" applyFill="1" applyBorder="1" applyAlignment="1">
      <alignment horizontal="center" vertical="center" shrinkToFit="1"/>
    </xf>
    <xf numFmtId="4" fontId="33" fillId="0" borderId="0" xfId="0" applyNumberFormat="1" applyFont="1" applyFill="1" applyBorder="1" applyAlignment="1">
      <alignment horizontal="right" vertical="top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0" fontId="18" fillId="16" borderId="10" xfId="0" applyFont="1" applyFill="1" applyBorder="1" applyAlignment="1">
      <alignment vertical="top" wrapText="1"/>
    </xf>
    <xf numFmtId="49" fontId="18" fillId="16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Border="1" applyAlignment="1">
      <alignment horizontal="left" wrapText="1"/>
    </xf>
    <xf numFmtId="0" fontId="18" fillId="0" borderId="10" xfId="0" applyFont="1" applyBorder="1" applyAlignment="1">
      <alignment vertical="top" wrapText="1"/>
    </xf>
    <xf numFmtId="0" fontId="25" fillId="16" borderId="10" xfId="0" applyFont="1" applyFill="1" applyBorder="1" applyAlignment="1">
      <alignment vertical="top" wrapText="1"/>
    </xf>
    <xf numFmtId="0" fontId="18" fillId="0" borderId="10" xfId="0" applyFont="1" applyBorder="1" applyAlignment="1">
      <alignment horizontal="left" vertical="top" wrapText="1"/>
    </xf>
    <xf numFmtId="4" fontId="36" fillId="0" borderId="10" xfId="0" applyNumberFormat="1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 vertical="top" wrapText="1"/>
    </xf>
    <xf numFmtId="0" fontId="31" fillId="0" borderId="0" xfId="0" applyFont="1" applyFill="1" applyAlignment="1">
      <alignment horizontal="right"/>
    </xf>
  </cellXfs>
  <cellStyles count="26">
    <cellStyle name="ex69" xfId="24" xr:uid="{00000000-0005-0000-0000-000000000000}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25" xr:uid="{00000000-0005-0000-0000-000013000000}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3"/>
  <sheetViews>
    <sheetView tabSelected="1" topLeftCell="A88" workbookViewId="0">
      <selection activeCell="K5" sqref="K5:L5"/>
    </sheetView>
  </sheetViews>
  <sheetFormatPr defaultRowHeight="12.75" outlineLevelRow="1" x14ac:dyDescent="0.2"/>
  <cols>
    <col min="1" max="1" width="7.42578125" style="24" customWidth="1"/>
    <col min="2" max="2" width="66.28515625" style="24" customWidth="1"/>
    <col min="3" max="3" width="7.7109375" style="24" customWidth="1"/>
    <col min="4" max="4" width="12.28515625" style="24" customWidth="1"/>
    <col min="5" max="10" width="0" style="24" hidden="1" customWidth="1"/>
    <col min="11" max="12" width="13.7109375" style="24" customWidth="1"/>
    <col min="13" max="16384" width="9.140625" style="9"/>
  </cols>
  <sheetData>
    <row r="1" spans="1:13" ht="18.75" x14ac:dyDescent="0.3">
      <c r="B1" s="9"/>
      <c r="K1" s="46"/>
      <c r="L1" s="46"/>
    </row>
    <row r="3" spans="1:13" s="7" customFormat="1" ht="15.75" x14ac:dyDescent="0.25">
      <c r="A3" s="8"/>
      <c r="B3" s="8"/>
      <c r="C3" s="8"/>
      <c r="D3" s="95" t="s">
        <v>135</v>
      </c>
      <c r="E3" s="95"/>
      <c r="F3" s="95"/>
      <c r="G3" s="95"/>
      <c r="H3" s="95"/>
      <c r="I3" s="95"/>
      <c r="J3" s="95"/>
      <c r="K3" s="95"/>
      <c r="L3" s="95"/>
    </row>
    <row r="4" spans="1:13" s="7" customFormat="1" ht="31.5" customHeight="1" x14ac:dyDescent="0.25">
      <c r="A4" s="8"/>
      <c r="B4" s="8"/>
      <c r="C4" s="96" t="s">
        <v>136</v>
      </c>
      <c r="D4" s="96"/>
      <c r="E4" s="96"/>
      <c r="F4" s="96"/>
      <c r="G4" s="96"/>
      <c r="H4" s="96"/>
      <c r="I4" s="96"/>
      <c r="J4" s="96"/>
      <c r="K4" s="96"/>
      <c r="L4" s="96"/>
    </row>
    <row r="5" spans="1:13" s="7" customFormat="1" ht="16.5" customHeight="1" x14ac:dyDescent="0.25">
      <c r="A5" s="8"/>
      <c r="B5" s="8"/>
      <c r="C5" s="47"/>
      <c r="D5" s="47"/>
      <c r="E5" s="39"/>
      <c r="F5" s="39"/>
      <c r="G5" s="8"/>
      <c r="H5" s="8"/>
      <c r="I5" s="8"/>
      <c r="J5" s="8"/>
      <c r="K5" s="97"/>
      <c r="L5" s="97"/>
    </row>
    <row r="6" spans="1:13" s="7" customFormat="1" ht="16.5" customHeight="1" x14ac:dyDescent="0.25">
      <c r="A6" s="8"/>
      <c r="B6" s="8"/>
      <c r="C6" s="45"/>
      <c r="D6" s="45"/>
      <c r="E6" s="39"/>
      <c r="F6" s="39"/>
      <c r="G6" s="8"/>
      <c r="H6" s="8"/>
      <c r="I6" s="8"/>
      <c r="J6" s="8"/>
      <c r="K6" s="45"/>
      <c r="L6" s="45"/>
    </row>
    <row r="7" spans="1:13" s="7" customFormat="1" ht="20.25" customHeight="1" x14ac:dyDescent="0.3">
      <c r="A7" s="93" t="s">
        <v>62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48"/>
    </row>
    <row r="8" spans="1:13" ht="37.5" customHeight="1" x14ac:dyDescent="0.3">
      <c r="A8" s="94" t="s">
        <v>137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49"/>
    </row>
    <row r="9" spans="1:13" x14ac:dyDescent="0.2">
      <c r="B9" s="10"/>
      <c r="C9" s="10"/>
      <c r="D9" s="10"/>
      <c r="E9" s="40"/>
      <c r="F9" s="40"/>
      <c r="G9" s="40"/>
      <c r="H9" s="40"/>
      <c r="I9" s="40"/>
      <c r="J9" s="40"/>
      <c r="L9" s="27" t="s">
        <v>102</v>
      </c>
    </row>
    <row r="10" spans="1:13" ht="32.25" customHeight="1" x14ac:dyDescent="0.2">
      <c r="A10" s="30" t="s">
        <v>63</v>
      </c>
      <c r="B10" s="11" t="s">
        <v>64</v>
      </c>
      <c r="C10" s="11" t="s">
        <v>65</v>
      </c>
      <c r="D10" s="11" t="s">
        <v>0</v>
      </c>
      <c r="E10" s="41" t="s">
        <v>66</v>
      </c>
      <c r="F10" s="42" t="s">
        <v>66</v>
      </c>
      <c r="G10" s="42" t="s">
        <v>66</v>
      </c>
      <c r="H10" s="42" t="s">
        <v>66</v>
      </c>
      <c r="I10" s="42" t="s">
        <v>66</v>
      </c>
      <c r="J10" s="42" t="s">
        <v>66</v>
      </c>
      <c r="K10" s="11" t="s">
        <v>120</v>
      </c>
      <c r="L10" s="11" t="s">
        <v>150</v>
      </c>
    </row>
    <row r="11" spans="1:13" ht="32.25" customHeight="1" x14ac:dyDescent="0.2">
      <c r="A11" s="31" t="s">
        <v>154</v>
      </c>
      <c r="B11" s="66" t="s">
        <v>151</v>
      </c>
      <c r="C11" s="67"/>
      <c r="D11" s="67" t="s">
        <v>153</v>
      </c>
      <c r="E11" s="67" t="s">
        <v>152</v>
      </c>
      <c r="F11" s="67" t="s">
        <v>153</v>
      </c>
      <c r="G11" s="68"/>
      <c r="H11" s="68"/>
      <c r="I11" s="68"/>
      <c r="J11" s="68"/>
      <c r="K11" s="71">
        <f>K12</f>
        <v>106730</v>
      </c>
      <c r="L11" s="71">
        <f>L12</f>
        <v>106730</v>
      </c>
    </row>
    <row r="12" spans="1:13" ht="32.25" customHeight="1" x14ac:dyDescent="0.2">
      <c r="A12" s="28" t="s">
        <v>123</v>
      </c>
      <c r="B12" s="19" t="s">
        <v>155</v>
      </c>
      <c r="C12" s="76" t="s">
        <v>59</v>
      </c>
      <c r="D12" s="69">
        <v>900100000</v>
      </c>
      <c r="E12" s="70"/>
      <c r="F12" s="70"/>
      <c r="G12" s="70"/>
      <c r="H12" s="70"/>
      <c r="I12" s="70"/>
      <c r="J12" s="70"/>
      <c r="K12" s="72">
        <f>K13</f>
        <v>106730</v>
      </c>
      <c r="L12" s="72">
        <f>L13</f>
        <v>106730</v>
      </c>
    </row>
    <row r="13" spans="1:13" ht="32.25" customHeight="1" x14ac:dyDescent="0.2">
      <c r="A13" s="30"/>
      <c r="B13" s="64" t="s">
        <v>156</v>
      </c>
      <c r="C13" s="77" t="s">
        <v>59</v>
      </c>
      <c r="D13" s="65" t="s">
        <v>157</v>
      </c>
      <c r="E13" s="63"/>
      <c r="F13" s="63"/>
      <c r="G13" s="63"/>
      <c r="H13" s="63"/>
      <c r="I13" s="63"/>
      <c r="J13" s="63"/>
      <c r="K13" s="74">
        <v>106730</v>
      </c>
      <c r="L13" s="75">
        <v>106730</v>
      </c>
    </row>
    <row r="14" spans="1:13" ht="32.25" customHeight="1" outlineLevel="1" x14ac:dyDescent="0.2">
      <c r="A14" s="31">
        <v>2</v>
      </c>
      <c r="B14" s="18" t="s">
        <v>104</v>
      </c>
      <c r="C14" s="17"/>
      <c r="D14" s="17" t="s">
        <v>8</v>
      </c>
      <c r="E14" s="43"/>
      <c r="F14" s="43"/>
      <c r="G14" s="43"/>
      <c r="H14" s="43"/>
      <c r="I14" s="43"/>
      <c r="J14" s="43"/>
      <c r="K14" s="51">
        <f>K15</f>
        <v>8720160</v>
      </c>
      <c r="L14" s="51">
        <f>L15</f>
        <v>8720160</v>
      </c>
      <c r="M14" s="56"/>
    </row>
    <row r="15" spans="1:13" ht="32.25" customHeight="1" outlineLevel="1" x14ac:dyDescent="0.2">
      <c r="A15" s="28" t="s">
        <v>158</v>
      </c>
      <c r="B15" s="19" t="s">
        <v>68</v>
      </c>
      <c r="C15" s="14" t="s">
        <v>59</v>
      </c>
      <c r="D15" s="14" t="s">
        <v>69</v>
      </c>
      <c r="E15" s="43"/>
      <c r="F15" s="43"/>
      <c r="G15" s="43"/>
      <c r="H15" s="43"/>
      <c r="I15" s="43"/>
      <c r="J15" s="43"/>
      <c r="K15" s="50">
        <f>K16</f>
        <v>8720160</v>
      </c>
      <c r="L15" s="50">
        <f>L16</f>
        <v>8720160</v>
      </c>
      <c r="M15" s="56"/>
    </row>
    <row r="16" spans="1:13" ht="18" customHeight="1" outlineLevel="1" x14ac:dyDescent="0.2">
      <c r="A16" s="30"/>
      <c r="B16" s="5" t="s">
        <v>70</v>
      </c>
      <c r="C16" s="16" t="s">
        <v>59</v>
      </c>
      <c r="D16" s="16" t="s">
        <v>9</v>
      </c>
      <c r="E16" s="43"/>
      <c r="F16" s="43"/>
      <c r="G16" s="43"/>
      <c r="H16" s="43"/>
      <c r="I16" s="43"/>
      <c r="J16" s="43"/>
      <c r="K16" s="52">
        <v>8720160</v>
      </c>
      <c r="L16" s="52">
        <v>8720160</v>
      </c>
      <c r="M16" s="56"/>
    </row>
    <row r="17" spans="1:13" ht="40.5" customHeight="1" outlineLevel="1" x14ac:dyDescent="0.2">
      <c r="A17" s="31">
        <v>3</v>
      </c>
      <c r="B17" s="32" t="s">
        <v>105</v>
      </c>
      <c r="C17" s="17"/>
      <c r="D17" s="17" t="s">
        <v>10</v>
      </c>
      <c r="E17" s="43"/>
      <c r="F17" s="43"/>
      <c r="G17" s="43"/>
      <c r="H17" s="43"/>
      <c r="I17" s="43"/>
      <c r="J17" s="43"/>
      <c r="K17" s="51">
        <f t="shared" ref="K17:L19" si="0">K18</f>
        <v>34898020</v>
      </c>
      <c r="L17" s="51">
        <f t="shared" si="0"/>
        <v>104898020</v>
      </c>
      <c r="M17" s="56"/>
    </row>
    <row r="18" spans="1:13" ht="28.5" customHeight="1" outlineLevel="1" x14ac:dyDescent="0.2">
      <c r="A18" s="33" t="s">
        <v>124</v>
      </c>
      <c r="B18" s="34" t="s">
        <v>106</v>
      </c>
      <c r="C18" s="16" t="s">
        <v>59</v>
      </c>
      <c r="D18" s="16" t="s">
        <v>11</v>
      </c>
      <c r="E18" s="43"/>
      <c r="F18" s="43"/>
      <c r="G18" s="43"/>
      <c r="H18" s="43"/>
      <c r="I18" s="43"/>
      <c r="J18" s="43"/>
      <c r="K18" s="52">
        <f>K19+K21</f>
        <v>34898020</v>
      </c>
      <c r="L18" s="52">
        <f>L19+L21</f>
        <v>104898020</v>
      </c>
      <c r="M18" s="56"/>
    </row>
    <row r="19" spans="1:13" ht="33" customHeight="1" outlineLevel="1" x14ac:dyDescent="0.2">
      <c r="A19" s="28" t="s">
        <v>159</v>
      </c>
      <c r="B19" s="29" t="s">
        <v>72</v>
      </c>
      <c r="C19" s="14" t="s">
        <v>59</v>
      </c>
      <c r="D19" s="14" t="s">
        <v>73</v>
      </c>
      <c r="E19" s="43"/>
      <c r="F19" s="43"/>
      <c r="G19" s="43"/>
      <c r="H19" s="43"/>
      <c r="I19" s="43"/>
      <c r="J19" s="43"/>
      <c r="K19" s="50">
        <f t="shared" si="0"/>
        <v>370000</v>
      </c>
      <c r="L19" s="50">
        <f t="shared" si="0"/>
        <v>370000</v>
      </c>
      <c r="M19" s="56"/>
    </row>
    <row r="20" spans="1:13" ht="28.5" customHeight="1" outlineLevel="1" x14ac:dyDescent="0.2">
      <c r="A20" s="31"/>
      <c r="B20" s="4" t="s">
        <v>107</v>
      </c>
      <c r="C20" s="16" t="s">
        <v>59</v>
      </c>
      <c r="D20" s="1" t="s">
        <v>101</v>
      </c>
      <c r="E20" s="43"/>
      <c r="F20" s="43"/>
      <c r="G20" s="43"/>
      <c r="H20" s="43"/>
      <c r="I20" s="43"/>
      <c r="J20" s="43"/>
      <c r="K20" s="52">
        <v>370000</v>
      </c>
      <c r="L20" s="52">
        <v>370000</v>
      </c>
      <c r="M20" s="56"/>
    </row>
    <row r="21" spans="1:13" ht="28.5" customHeight="1" outlineLevel="1" x14ac:dyDescent="0.2">
      <c r="A21" s="28" t="s">
        <v>174</v>
      </c>
      <c r="B21" s="29" t="s">
        <v>175</v>
      </c>
      <c r="C21" s="14" t="s">
        <v>59</v>
      </c>
      <c r="D21" s="78" t="s">
        <v>177</v>
      </c>
      <c r="E21" s="53"/>
      <c r="F21" s="53"/>
      <c r="G21" s="53"/>
      <c r="H21" s="53"/>
      <c r="I21" s="53"/>
      <c r="J21" s="53"/>
      <c r="K21" s="50">
        <f>K22</f>
        <v>34528020</v>
      </c>
      <c r="L21" s="50">
        <f>L22</f>
        <v>104528020</v>
      </c>
      <c r="M21" s="56"/>
    </row>
    <row r="22" spans="1:13" ht="28.5" customHeight="1" outlineLevel="1" x14ac:dyDescent="0.2">
      <c r="A22" s="30"/>
      <c r="B22" s="64" t="s">
        <v>176</v>
      </c>
      <c r="C22" s="16" t="s">
        <v>59</v>
      </c>
      <c r="D22" s="65" t="s">
        <v>178</v>
      </c>
      <c r="E22" s="43"/>
      <c r="F22" s="43"/>
      <c r="G22" s="43"/>
      <c r="H22" s="43"/>
      <c r="I22" s="43"/>
      <c r="J22" s="43"/>
      <c r="K22" s="79">
        <v>34528020</v>
      </c>
      <c r="L22" s="79">
        <v>104528020</v>
      </c>
      <c r="M22" s="56"/>
    </row>
    <row r="23" spans="1:13" ht="33" customHeight="1" outlineLevel="1" x14ac:dyDescent="0.2">
      <c r="A23" s="31">
        <v>4</v>
      </c>
      <c r="B23" s="12" t="s">
        <v>108</v>
      </c>
      <c r="C23" s="17"/>
      <c r="D23" s="17" t="s">
        <v>6</v>
      </c>
      <c r="E23" s="43"/>
      <c r="F23" s="43"/>
      <c r="G23" s="43"/>
      <c r="H23" s="43"/>
      <c r="I23" s="43"/>
      <c r="J23" s="43"/>
      <c r="K23" s="51">
        <f>K24</f>
        <v>3350890</v>
      </c>
      <c r="L23" s="51">
        <f>L24</f>
        <v>3350890</v>
      </c>
      <c r="M23" s="56"/>
    </row>
    <row r="24" spans="1:13" ht="29.85" customHeight="1" outlineLevel="1" x14ac:dyDescent="0.2">
      <c r="A24" s="33" t="s">
        <v>125</v>
      </c>
      <c r="B24" s="2" t="s">
        <v>109</v>
      </c>
      <c r="C24" s="16" t="s">
        <v>59</v>
      </c>
      <c r="D24" s="16" t="s">
        <v>52</v>
      </c>
      <c r="E24" s="43"/>
      <c r="F24" s="43"/>
      <c r="G24" s="43"/>
      <c r="H24" s="43"/>
      <c r="I24" s="43"/>
      <c r="J24" s="43"/>
      <c r="K24" s="52">
        <f>K25</f>
        <v>3350890</v>
      </c>
      <c r="L24" s="52">
        <f>L25</f>
        <v>3350890</v>
      </c>
      <c r="M24" s="56"/>
    </row>
    <row r="25" spans="1:13" ht="27.75" customHeight="1" outlineLevel="1" x14ac:dyDescent="0.2">
      <c r="A25" s="30"/>
      <c r="B25" s="5" t="s">
        <v>3</v>
      </c>
      <c r="C25" s="16" t="s">
        <v>59</v>
      </c>
      <c r="D25" s="16" t="s">
        <v>53</v>
      </c>
      <c r="E25" s="43"/>
      <c r="F25" s="43"/>
      <c r="G25" s="43"/>
      <c r="H25" s="43"/>
      <c r="I25" s="43"/>
      <c r="J25" s="43"/>
      <c r="K25" s="52">
        <v>3350890</v>
      </c>
      <c r="L25" s="52">
        <v>3350890</v>
      </c>
      <c r="M25" s="56"/>
    </row>
    <row r="26" spans="1:13" ht="35.25" customHeight="1" outlineLevel="1" x14ac:dyDescent="0.2">
      <c r="A26" s="31">
        <v>5</v>
      </c>
      <c r="B26" s="32" t="s">
        <v>110</v>
      </c>
      <c r="C26" s="17"/>
      <c r="D26" s="17" t="s">
        <v>28</v>
      </c>
      <c r="E26" s="43"/>
      <c r="F26" s="43"/>
      <c r="G26" s="43"/>
      <c r="H26" s="43"/>
      <c r="I26" s="43"/>
      <c r="J26" s="43"/>
      <c r="K26" s="51">
        <f>K27+K34+K40+K45</f>
        <v>54881265</v>
      </c>
      <c r="L26" s="51">
        <f>L27+L34+L40+L45</f>
        <v>74892742.620000005</v>
      </c>
      <c r="M26" s="56"/>
    </row>
    <row r="27" spans="1:13" ht="27.75" customHeight="1" outlineLevel="1" x14ac:dyDescent="0.2">
      <c r="A27" s="33" t="s">
        <v>126</v>
      </c>
      <c r="B27" s="3" t="s">
        <v>122</v>
      </c>
      <c r="C27" s="16" t="s">
        <v>61</v>
      </c>
      <c r="D27" s="16" t="s">
        <v>74</v>
      </c>
      <c r="E27" s="43"/>
      <c r="F27" s="43"/>
      <c r="G27" s="43"/>
      <c r="H27" s="43"/>
      <c r="I27" s="43"/>
      <c r="J27" s="43"/>
      <c r="K27" s="52">
        <f>K28+K32</f>
        <v>20851870</v>
      </c>
      <c r="L27" s="52">
        <f>L28+L32</f>
        <v>27873347.620000001</v>
      </c>
      <c r="M27" s="56"/>
    </row>
    <row r="28" spans="1:13" ht="21.75" customHeight="1" outlineLevel="1" x14ac:dyDescent="0.2">
      <c r="A28" s="28" t="s">
        <v>103</v>
      </c>
      <c r="B28" s="29" t="s">
        <v>75</v>
      </c>
      <c r="C28" s="14" t="s">
        <v>61</v>
      </c>
      <c r="D28" s="14" t="s">
        <v>76</v>
      </c>
      <c r="E28" s="43"/>
      <c r="F28" s="43"/>
      <c r="G28" s="43"/>
      <c r="H28" s="43"/>
      <c r="I28" s="43"/>
      <c r="J28" s="43"/>
      <c r="K28" s="50">
        <f>K29+K30+K31</f>
        <v>20851870</v>
      </c>
      <c r="L28" s="50">
        <f>L29+L30+L31</f>
        <v>20851870</v>
      </c>
      <c r="M28" s="56"/>
    </row>
    <row r="29" spans="1:13" ht="27.75" customHeight="1" outlineLevel="1" x14ac:dyDescent="0.2">
      <c r="A29" s="30"/>
      <c r="B29" s="4" t="s">
        <v>33</v>
      </c>
      <c r="C29" s="16" t="s">
        <v>61</v>
      </c>
      <c r="D29" s="16" t="s">
        <v>34</v>
      </c>
      <c r="E29" s="43"/>
      <c r="F29" s="43"/>
      <c r="G29" s="43"/>
      <c r="H29" s="43"/>
      <c r="I29" s="43"/>
      <c r="J29" s="43"/>
      <c r="K29" s="52">
        <v>7457490</v>
      </c>
      <c r="L29" s="52">
        <v>7457490</v>
      </c>
      <c r="M29" s="56"/>
    </row>
    <row r="30" spans="1:13" ht="27.75" customHeight="1" outlineLevel="1" x14ac:dyDescent="0.2">
      <c r="A30" s="30"/>
      <c r="B30" s="4" t="s">
        <v>111</v>
      </c>
      <c r="C30" s="16" t="s">
        <v>61</v>
      </c>
      <c r="D30" s="16" t="s">
        <v>112</v>
      </c>
      <c r="E30" s="43"/>
      <c r="F30" s="43"/>
      <c r="G30" s="43"/>
      <c r="H30" s="43"/>
      <c r="I30" s="43"/>
      <c r="J30" s="43"/>
      <c r="K30" s="73">
        <v>8790500</v>
      </c>
      <c r="L30" s="73">
        <v>8790500</v>
      </c>
      <c r="M30" s="56"/>
    </row>
    <row r="31" spans="1:13" ht="27.75" customHeight="1" outlineLevel="1" x14ac:dyDescent="0.2">
      <c r="A31" s="30"/>
      <c r="B31" s="4" t="s">
        <v>113</v>
      </c>
      <c r="C31" s="16" t="s">
        <v>61</v>
      </c>
      <c r="D31" s="16" t="s">
        <v>114</v>
      </c>
      <c r="E31" s="43"/>
      <c r="F31" s="43"/>
      <c r="G31" s="43"/>
      <c r="H31" s="43"/>
      <c r="I31" s="43"/>
      <c r="J31" s="43"/>
      <c r="K31" s="73">
        <v>4603880</v>
      </c>
      <c r="L31" s="73">
        <v>4603880</v>
      </c>
      <c r="M31" s="56"/>
    </row>
    <row r="32" spans="1:13" ht="27.75" customHeight="1" outlineLevel="1" x14ac:dyDescent="0.2">
      <c r="A32" s="28" t="s">
        <v>127</v>
      </c>
      <c r="B32" s="29" t="s">
        <v>179</v>
      </c>
      <c r="C32" s="14" t="s">
        <v>61</v>
      </c>
      <c r="D32" s="14" t="s">
        <v>182</v>
      </c>
      <c r="E32" s="53"/>
      <c r="F32" s="53"/>
      <c r="G32" s="53"/>
      <c r="H32" s="53"/>
      <c r="I32" s="53"/>
      <c r="J32" s="53"/>
      <c r="K32" s="80">
        <f>K33</f>
        <v>0</v>
      </c>
      <c r="L32" s="80">
        <f>L33</f>
        <v>7021477.6200000001</v>
      </c>
      <c r="M32" s="56"/>
    </row>
    <row r="33" spans="1:13" ht="45" customHeight="1" outlineLevel="1" x14ac:dyDescent="0.2">
      <c r="A33" s="30"/>
      <c r="B33" s="64" t="s">
        <v>180</v>
      </c>
      <c r="C33" s="16" t="s">
        <v>61</v>
      </c>
      <c r="D33" s="65" t="s">
        <v>181</v>
      </c>
      <c r="E33" s="43"/>
      <c r="F33" s="43"/>
      <c r="G33" s="43"/>
      <c r="H33" s="43"/>
      <c r="I33" s="43"/>
      <c r="J33" s="43"/>
      <c r="K33" s="74">
        <v>0</v>
      </c>
      <c r="L33" s="75">
        <v>7021477.6200000001</v>
      </c>
      <c r="M33" s="56"/>
    </row>
    <row r="34" spans="1:13" ht="27.75" customHeight="1" outlineLevel="1" x14ac:dyDescent="0.2">
      <c r="A34" s="33" t="s">
        <v>128</v>
      </c>
      <c r="B34" s="3" t="s">
        <v>44</v>
      </c>
      <c r="C34" s="16" t="s">
        <v>61</v>
      </c>
      <c r="D34" s="16" t="s">
        <v>77</v>
      </c>
      <c r="E34" s="43"/>
      <c r="F34" s="43"/>
      <c r="G34" s="43"/>
      <c r="H34" s="43"/>
      <c r="I34" s="43"/>
      <c r="J34" s="43"/>
      <c r="K34" s="52">
        <f>K35+K37</f>
        <v>11250260</v>
      </c>
      <c r="L34" s="52">
        <f>L35+L37</f>
        <v>24240260</v>
      </c>
      <c r="M34" s="56"/>
    </row>
    <row r="35" spans="1:13" ht="27.75" customHeight="1" outlineLevel="1" x14ac:dyDescent="0.2">
      <c r="A35" s="28" t="s">
        <v>129</v>
      </c>
      <c r="B35" s="29" t="s">
        <v>78</v>
      </c>
      <c r="C35" s="14" t="s">
        <v>61</v>
      </c>
      <c r="D35" s="14" t="s">
        <v>79</v>
      </c>
      <c r="E35" s="43"/>
      <c r="F35" s="43"/>
      <c r="G35" s="43"/>
      <c r="H35" s="43"/>
      <c r="I35" s="43"/>
      <c r="J35" s="43"/>
      <c r="K35" s="50">
        <f>K36</f>
        <v>10000260</v>
      </c>
      <c r="L35" s="50">
        <f>L36</f>
        <v>10000260</v>
      </c>
      <c r="M35" s="56"/>
    </row>
    <row r="36" spans="1:13" ht="27.75" customHeight="1" outlineLevel="1" x14ac:dyDescent="0.2">
      <c r="A36" s="30"/>
      <c r="B36" s="4" t="s">
        <v>29</v>
      </c>
      <c r="C36" s="16" t="s">
        <v>61</v>
      </c>
      <c r="D36" s="16" t="s">
        <v>30</v>
      </c>
      <c r="E36" s="43"/>
      <c r="F36" s="43"/>
      <c r="G36" s="43"/>
      <c r="H36" s="43"/>
      <c r="I36" s="43"/>
      <c r="J36" s="43"/>
      <c r="K36" s="52">
        <v>10000260</v>
      </c>
      <c r="L36" s="52">
        <v>10000260</v>
      </c>
      <c r="M36" s="56"/>
    </row>
    <row r="37" spans="1:13" ht="27.75" customHeight="1" outlineLevel="1" x14ac:dyDescent="0.2">
      <c r="A37" s="28" t="s">
        <v>183</v>
      </c>
      <c r="B37" s="29" t="s">
        <v>179</v>
      </c>
      <c r="C37" s="14" t="s">
        <v>61</v>
      </c>
      <c r="D37" s="14" t="s">
        <v>186</v>
      </c>
      <c r="E37" s="53"/>
      <c r="F37" s="53"/>
      <c r="G37" s="53"/>
      <c r="H37" s="53"/>
      <c r="I37" s="53"/>
      <c r="J37" s="53"/>
      <c r="K37" s="50">
        <f>K38+K39</f>
        <v>1250000</v>
      </c>
      <c r="L37" s="50">
        <f>L38+L39</f>
        <v>14240000</v>
      </c>
      <c r="M37" s="56"/>
    </row>
    <row r="38" spans="1:13" ht="42.75" customHeight="1" outlineLevel="1" x14ac:dyDescent="0.2">
      <c r="A38" s="30"/>
      <c r="B38" s="64" t="s">
        <v>184</v>
      </c>
      <c r="C38" s="16" t="s">
        <v>61</v>
      </c>
      <c r="D38" s="65" t="s">
        <v>187</v>
      </c>
      <c r="E38" s="43"/>
      <c r="F38" s="43"/>
      <c r="G38" s="43"/>
      <c r="H38" s="43"/>
      <c r="I38" s="43"/>
      <c r="J38" s="43"/>
      <c r="K38" s="74">
        <v>1250000</v>
      </c>
      <c r="L38" s="81">
        <v>0</v>
      </c>
      <c r="M38" s="56"/>
    </row>
    <row r="39" spans="1:13" ht="48.75" customHeight="1" outlineLevel="1" x14ac:dyDescent="0.2">
      <c r="A39" s="30"/>
      <c r="B39" s="64" t="s">
        <v>185</v>
      </c>
      <c r="C39" s="16" t="s">
        <v>61</v>
      </c>
      <c r="D39" s="65" t="s">
        <v>188</v>
      </c>
      <c r="E39" s="43"/>
      <c r="F39" s="43"/>
      <c r="G39" s="43"/>
      <c r="H39" s="43"/>
      <c r="I39" s="43"/>
      <c r="J39" s="43"/>
      <c r="K39" s="74">
        <v>0</v>
      </c>
      <c r="L39" s="81">
        <v>14240000</v>
      </c>
      <c r="M39" s="56"/>
    </row>
    <row r="40" spans="1:13" ht="27.75" customHeight="1" outlineLevel="1" x14ac:dyDescent="0.2">
      <c r="A40" s="33" t="s">
        <v>130</v>
      </c>
      <c r="B40" s="3" t="s">
        <v>35</v>
      </c>
      <c r="C40" s="16" t="s">
        <v>61</v>
      </c>
      <c r="D40" s="16" t="s">
        <v>36</v>
      </c>
      <c r="E40" s="43"/>
      <c r="F40" s="43"/>
      <c r="G40" s="43"/>
      <c r="H40" s="43"/>
      <c r="I40" s="43"/>
      <c r="J40" s="43"/>
      <c r="K40" s="52">
        <f>K41+K43</f>
        <v>9644285</v>
      </c>
      <c r="L40" s="52">
        <f>L41+L43</f>
        <v>9644285</v>
      </c>
      <c r="M40" s="56"/>
    </row>
    <row r="41" spans="1:13" ht="27.75" customHeight="1" outlineLevel="1" x14ac:dyDescent="0.2">
      <c r="A41" s="28" t="s">
        <v>131</v>
      </c>
      <c r="B41" s="29" t="s">
        <v>80</v>
      </c>
      <c r="C41" s="14" t="s">
        <v>61</v>
      </c>
      <c r="D41" s="14" t="s">
        <v>81</v>
      </c>
      <c r="E41" s="43"/>
      <c r="F41" s="43"/>
      <c r="G41" s="43"/>
      <c r="H41" s="43"/>
      <c r="I41" s="43"/>
      <c r="J41" s="43"/>
      <c r="K41" s="50">
        <f>K42</f>
        <v>9476280</v>
      </c>
      <c r="L41" s="50">
        <f>L42</f>
        <v>9476280</v>
      </c>
      <c r="M41" s="56"/>
    </row>
    <row r="42" spans="1:13" ht="27.75" customHeight="1" outlineLevel="1" x14ac:dyDescent="0.2">
      <c r="A42" s="30"/>
      <c r="B42" s="4" t="s">
        <v>37</v>
      </c>
      <c r="C42" s="16" t="s">
        <v>61</v>
      </c>
      <c r="D42" s="16" t="s">
        <v>38</v>
      </c>
      <c r="E42" s="43"/>
      <c r="F42" s="43"/>
      <c r="G42" s="43"/>
      <c r="H42" s="43"/>
      <c r="I42" s="43"/>
      <c r="J42" s="43"/>
      <c r="K42" s="52">
        <v>9476280</v>
      </c>
      <c r="L42" s="52">
        <v>9476280</v>
      </c>
      <c r="M42" s="56"/>
    </row>
    <row r="43" spans="1:13" ht="27.75" customHeight="1" outlineLevel="1" x14ac:dyDescent="0.2">
      <c r="A43" s="28" t="s">
        <v>132</v>
      </c>
      <c r="B43" s="29" t="s">
        <v>189</v>
      </c>
      <c r="C43" s="14" t="s">
        <v>61</v>
      </c>
      <c r="D43" s="14" t="s">
        <v>190</v>
      </c>
      <c r="E43" s="84"/>
      <c r="F43" s="84"/>
      <c r="G43" s="84"/>
      <c r="H43" s="84"/>
      <c r="I43" s="84"/>
      <c r="J43" s="84"/>
      <c r="K43" s="50">
        <f>K44</f>
        <v>168005</v>
      </c>
      <c r="L43" s="50">
        <f>L44</f>
        <v>168005</v>
      </c>
      <c r="M43" s="56"/>
    </row>
    <row r="44" spans="1:13" ht="35.25" customHeight="1" outlineLevel="1" x14ac:dyDescent="0.2">
      <c r="A44" s="30"/>
      <c r="B44" s="4" t="s">
        <v>191</v>
      </c>
      <c r="C44" s="16" t="s">
        <v>61</v>
      </c>
      <c r="D44" s="1" t="s">
        <v>192</v>
      </c>
      <c r="E44" s="82"/>
      <c r="F44" s="82"/>
      <c r="G44" s="82"/>
      <c r="H44" s="82"/>
      <c r="I44" s="82"/>
      <c r="J44" s="82"/>
      <c r="K44" s="83">
        <v>168005</v>
      </c>
      <c r="L44" s="83">
        <v>168005</v>
      </c>
      <c r="M44" s="56"/>
    </row>
    <row r="45" spans="1:13" ht="25.5" x14ac:dyDescent="0.2">
      <c r="A45" s="33" t="s">
        <v>133</v>
      </c>
      <c r="B45" s="4" t="s">
        <v>49</v>
      </c>
      <c r="C45" s="16" t="s">
        <v>61</v>
      </c>
      <c r="D45" s="16" t="s">
        <v>50</v>
      </c>
      <c r="K45" s="52">
        <f>K46+K49</f>
        <v>13134850</v>
      </c>
      <c r="L45" s="54">
        <f>L46+L49</f>
        <v>13134850</v>
      </c>
      <c r="M45" s="56"/>
    </row>
    <row r="46" spans="1:13" ht="25.5" x14ac:dyDescent="0.2">
      <c r="A46" s="28" t="s">
        <v>160</v>
      </c>
      <c r="B46" s="13" t="s">
        <v>82</v>
      </c>
      <c r="C46" s="14" t="s">
        <v>61</v>
      </c>
      <c r="D46" s="14" t="s">
        <v>115</v>
      </c>
      <c r="K46" s="50">
        <f>K47+K48</f>
        <v>11826850</v>
      </c>
      <c r="L46" s="50">
        <f>L47+L48</f>
        <v>11826850</v>
      </c>
      <c r="M46" s="56"/>
    </row>
    <row r="47" spans="1:13" ht="25.5" x14ac:dyDescent="0.2">
      <c r="A47" s="37"/>
      <c r="B47" s="4" t="s">
        <v>1</v>
      </c>
      <c r="C47" s="16" t="s">
        <v>59</v>
      </c>
      <c r="D47" s="16" t="s">
        <v>40</v>
      </c>
      <c r="K47" s="52">
        <v>1898400</v>
      </c>
      <c r="L47" s="52">
        <v>1898400</v>
      </c>
      <c r="M47" s="56"/>
    </row>
    <row r="48" spans="1:13" ht="25.5" x14ac:dyDescent="0.2">
      <c r="A48" s="37"/>
      <c r="B48" s="4" t="s">
        <v>7</v>
      </c>
      <c r="C48" s="16" t="s">
        <v>61</v>
      </c>
      <c r="D48" s="16" t="s">
        <v>41</v>
      </c>
      <c r="K48" s="52">
        <v>9928450</v>
      </c>
      <c r="L48" s="52">
        <v>9928450</v>
      </c>
      <c r="M48" s="56"/>
    </row>
    <row r="49" spans="1:13" x14ac:dyDescent="0.2">
      <c r="A49" s="28" t="s">
        <v>161</v>
      </c>
      <c r="B49" s="13" t="s">
        <v>98</v>
      </c>
      <c r="C49" s="14" t="s">
        <v>61</v>
      </c>
      <c r="D49" s="14" t="s">
        <v>100</v>
      </c>
      <c r="K49" s="50">
        <f>K50</f>
        <v>1308000</v>
      </c>
      <c r="L49" s="50">
        <f>L50</f>
        <v>1308000</v>
      </c>
      <c r="M49" s="56"/>
    </row>
    <row r="50" spans="1:13" ht="25.5" x14ac:dyDescent="0.2">
      <c r="A50" s="37"/>
      <c r="B50" s="4" t="s">
        <v>99</v>
      </c>
      <c r="C50" s="16" t="s">
        <v>61</v>
      </c>
      <c r="D50" s="1" t="s">
        <v>58</v>
      </c>
      <c r="K50" s="52">
        <v>1308000</v>
      </c>
      <c r="L50" s="52">
        <v>1308000</v>
      </c>
      <c r="M50" s="56"/>
    </row>
    <row r="51" spans="1:13" ht="35.85" customHeight="1" outlineLevel="1" x14ac:dyDescent="0.2">
      <c r="A51" s="31">
        <v>6</v>
      </c>
      <c r="B51" s="32" t="s">
        <v>116</v>
      </c>
      <c r="C51" s="17"/>
      <c r="D51" s="17" t="s">
        <v>12</v>
      </c>
      <c r="E51" s="43"/>
      <c r="F51" s="43"/>
      <c r="G51" s="43"/>
      <c r="H51" s="43"/>
      <c r="I51" s="43"/>
      <c r="J51" s="43"/>
      <c r="K51" s="51">
        <f>K52+K60+K71+K76</f>
        <v>358504666.33999997</v>
      </c>
      <c r="L51" s="51">
        <f>L52+L60+L71+L76</f>
        <v>368804270.00999999</v>
      </c>
      <c r="M51" s="56"/>
    </row>
    <row r="52" spans="1:13" ht="24" customHeight="1" outlineLevel="1" x14ac:dyDescent="0.2">
      <c r="A52" s="33" t="s">
        <v>144</v>
      </c>
      <c r="B52" s="36" t="s">
        <v>13</v>
      </c>
      <c r="C52" s="16" t="s">
        <v>60</v>
      </c>
      <c r="D52" s="16" t="s">
        <v>14</v>
      </c>
      <c r="E52" s="43"/>
      <c r="F52" s="43"/>
      <c r="G52" s="43"/>
      <c r="H52" s="43"/>
      <c r="I52" s="43"/>
      <c r="J52" s="43"/>
      <c r="K52" s="52">
        <f>K53+K56+K58</f>
        <v>84309782</v>
      </c>
      <c r="L52" s="52">
        <f>L53+L56+L58</f>
        <v>87105844</v>
      </c>
      <c r="M52" s="56"/>
    </row>
    <row r="53" spans="1:13" ht="30.75" customHeight="1" outlineLevel="1" x14ac:dyDescent="0.2">
      <c r="A53" s="28" t="s">
        <v>67</v>
      </c>
      <c r="B53" s="29" t="s">
        <v>83</v>
      </c>
      <c r="C53" s="14" t="s">
        <v>60</v>
      </c>
      <c r="D53" s="14" t="s">
        <v>84</v>
      </c>
      <c r="E53" s="43"/>
      <c r="F53" s="43"/>
      <c r="G53" s="43"/>
      <c r="H53" s="43"/>
      <c r="I53" s="43"/>
      <c r="J53" s="43"/>
      <c r="K53" s="50">
        <f>K55+K54</f>
        <v>82192332</v>
      </c>
      <c r="L53" s="50">
        <f>L55+L54</f>
        <v>84988394</v>
      </c>
      <c r="M53" s="56"/>
    </row>
    <row r="54" spans="1:13" ht="35.85" customHeight="1" outlineLevel="1" x14ac:dyDescent="0.2">
      <c r="A54" s="35"/>
      <c r="B54" s="36" t="s">
        <v>16</v>
      </c>
      <c r="C54" s="16" t="s">
        <v>60</v>
      </c>
      <c r="D54" s="16" t="s">
        <v>17</v>
      </c>
      <c r="E54" s="43"/>
      <c r="F54" s="43"/>
      <c r="G54" s="43"/>
      <c r="H54" s="43"/>
      <c r="I54" s="43"/>
      <c r="J54" s="43"/>
      <c r="K54" s="85">
        <v>34836210</v>
      </c>
      <c r="L54" s="85">
        <v>34836210</v>
      </c>
      <c r="M54" s="56"/>
    </row>
    <row r="55" spans="1:13" ht="45.75" customHeight="1" outlineLevel="1" x14ac:dyDescent="0.2">
      <c r="A55" s="35"/>
      <c r="B55" s="36" t="s">
        <v>2</v>
      </c>
      <c r="C55" s="16" t="s">
        <v>60</v>
      </c>
      <c r="D55" s="16" t="s">
        <v>15</v>
      </c>
      <c r="E55" s="43"/>
      <c r="F55" s="43"/>
      <c r="G55" s="43"/>
      <c r="H55" s="43"/>
      <c r="I55" s="43"/>
      <c r="J55" s="43"/>
      <c r="K55" s="83">
        <v>47356122</v>
      </c>
      <c r="L55" s="83">
        <v>50152184</v>
      </c>
      <c r="M55" s="56"/>
    </row>
    <row r="56" spans="1:13" ht="30" customHeight="1" outlineLevel="1" x14ac:dyDescent="0.2">
      <c r="A56" s="28" t="s">
        <v>149</v>
      </c>
      <c r="B56" s="29" t="s">
        <v>85</v>
      </c>
      <c r="C56" s="14" t="s">
        <v>60</v>
      </c>
      <c r="D56" s="14" t="s">
        <v>86</v>
      </c>
      <c r="E56" s="43"/>
      <c r="F56" s="43"/>
      <c r="G56" s="43"/>
      <c r="H56" s="43"/>
      <c r="I56" s="43"/>
      <c r="J56" s="43"/>
      <c r="K56" s="50">
        <f>K57</f>
        <v>1737450</v>
      </c>
      <c r="L56" s="50">
        <f>L57</f>
        <v>1737450</v>
      </c>
      <c r="M56" s="56"/>
    </row>
    <row r="57" spans="1:13" ht="24" customHeight="1" outlineLevel="1" x14ac:dyDescent="0.2">
      <c r="A57" s="35"/>
      <c r="B57" s="36" t="s">
        <v>48</v>
      </c>
      <c r="C57" s="16" t="s">
        <v>60</v>
      </c>
      <c r="D57" s="16" t="s">
        <v>19</v>
      </c>
      <c r="E57" s="43"/>
      <c r="F57" s="43"/>
      <c r="G57" s="43"/>
      <c r="H57" s="43"/>
      <c r="I57" s="43"/>
      <c r="J57" s="43"/>
      <c r="K57" s="85">
        <v>1737450</v>
      </c>
      <c r="L57" s="85">
        <v>1737450</v>
      </c>
      <c r="M57" s="56"/>
    </row>
    <row r="58" spans="1:13" ht="24" customHeight="1" outlineLevel="1" x14ac:dyDescent="0.2">
      <c r="A58" s="58" t="s">
        <v>162</v>
      </c>
      <c r="B58" s="29" t="s">
        <v>138</v>
      </c>
      <c r="C58" s="14" t="s">
        <v>60</v>
      </c>
      <c r="D58" s="14" t="s">
        <v>141</v>
      </c>
      <c r="E58" s="53"/>
      <c r="F58" s="53"/>
      <c r="G58" s="53"/>
      <c r="H58" s="53"/>
      <c r="I58" s="53"/>
      <c r="J58" s="53"/>
      <c r="K58" s="50">
        <f>K59</f>
        <v>380000</v>
      </c>
      <c r="L58" s="50">
        <f>L59</f>
        <v>380000</v>
      </c>
      <c r="M58" s="56"/>
    </row>
    <row r="59" spans="1:13" ht="32.25" customHeight="1" outlineLevel="1" x14ac:dyDescent="0.2">
      <c r="A59" s="35"/>
      <c r="B59" s="36" t="s">
        <v>139</v>
      </c>
      <c r="C59" s="16" t="s">
        <v>60</v>
      </c>
      <c r="D59" s="16" t="s">
        <v>140</v>
      </c>
      <c r="E59" s="43"/>
      <c r="F59" s="43"/>
      <c r="G59" s="43"/>
      <c r="H59" s="43"/>
      <c r="I59" s="43"/>
      <c r="J59" s="43"/>
      <c r="K59" s="83">
        <v>380000</v>
      </c>
      <c r="L59" s="83">
        <v>380000</v>
      </c>
      <c r="M59" s="56"/>
    </row>
    <row r="60" spans="1:13" ht="18.75" customHeight="1" outlineLevel="1" x14ac:dyDescent="0.2">
      <c r="A60" s="33" t="s">
        <v>163</v>
      </c>
      <c r="B60" s="36" t="s">
        <v>20</v>
      </c>
      <c r="C60" s="16" t="s">
        <v>60</v>
      </c>
      <c r="D60" s="16" t="s">
        <v>87</v>
      </c>
      <c r="E60" s="43"/>
      <c r="F60" s="43"/>
      <c r="G60" s="43"/>
      <c r="H60" s="43"/>
      <c r="I60" s="43"/>
      <c r="J60" s="43"/>
      <c r="K60" s="52">
        <f>K61+K65+K69</f>
        <v>242528756.53999999</v>
      </c>
      <c r="L60" s="52">
        <f>L61+L65+L69</f>
        <v>250528282.00999999</v>
      </c>
      <c r="M60" s="56"/>
    </row>
    <row r="61" spans="1:13" ht="35.85" customHeight="1" outlineLevel="1" x14ac:dyDescent="0.2">
      <c r="A61" s="28" t="s">
        <v>164</v>
      </c>
      <c r="B61" s="29" t="s">
        <v>88</v>
      </c>
      <c r="C61" s="14" t="s">
        <v>60</v>
      </c>
      <c r="D61" s="14" t="s">
        <v>89</v>
      </c>
      <c r="E61" s="43"/>
      <c r="F61" s="43"/>
      <c r="G61" s="43"/>
      <c r="H61" s="43"/>
      <c r="I61" s="43"/>
      <c r="J61" s="43"/>
      <c r="K61" s="50">
        <f>K63+K64+K62</f>
        <v>217045077</v>
      </c>
      <c r="L61" s="50">
        <f>L63+L64+L62</f>
        <v>225108308</v>
      </c>
      <c r="M61" s="56"/>
    </row>
    <row r="62" spans="1:13" ht="48" customHeight="1" outlineLevel="1" x14ac:dyDescent="0.2">
      <c r="A62" s="28"/>
      <c r="B62" s="86" t="s">
        <v>193</v>
      </c>
      <c r="C62" s="14" t="s">
        <v>60</v>
      </c>
      <c r="D62" s="87" t="s">
        <v>194</v>
      </c>
      <c r="E62" s="43"/>
      <c r="F62" s="43"/>
      <c r="G62" s="43"/>
      <c r="H62" s="43"/>
      <c r="I62" s="43"/>
      <c r="J62" s="43"/>
      <c r="K62" s="79">
        <v>16848000</v>
      </c>
      <c r="L62" s="79">
        <v>16848000</v>
      </c>
      <c r="M62" s="56"/>
    </row>
    <row r="63" spans="1:13" ht="35.85" customHeight="1" outlineLevel="1" x14ac:dyDescent="0.2">
      <c r="A63" s="35"/>
      <c r="B63" s="36" t="s">
        <v>21</v>
      </c>
      <c r="C63" s="16" t="s">
        <v>60</v>
      </c>
      <c r="D63" s="16" t="s">
        <v>22</v>
      </c>
      <c r="E63" s="43"/>
      <c r="F63" s="43"/>
      <c r="G63" s="43"/>
      <c r="H63" s="43"/>
      <c r="I63" s="43"/>
      <c r="J63" s="43"/>
      <c r="K63" s="83">
        <v>62709400</v>
      </c>
      <c r="L63" s="83">
        <v>62709400</v>
      </c>
      <c r="M63" s="56"/>
    </row>
    <row r="64" spans="1:13" ht="50.25" customHeight="1" outlineLevel="1" x14ac:dyDescent="0.2">
      <c r="A64" s="35"/>
      <c r="B64" s="36" t="s">
        <v>90</v>
      </c>
      <c r="C64" s="16" t="s">
        <v>60</v>
      </c>
      <c r="D64" s="16" t="s">
        <v>23</v>
      </c>
      <c r="E64" s="43"/>
      <c r="F64" s="43"/>
      <c r="G64" s="43"/>
      <c r="H64" s="43"/>
      <c r="I64" s="43"/>
      <c r="J64" s="43"/>
      <c r="K64" s="83">
        <v>137487677</v>
      </c>
      <c r="L64" s="83">
        <v>145550908</v>
      </c>
      <c r="M64" s="56"/>
    </row>
    <row r="65" spans="1:13" ht="33.75" customHeight="1" outlineLevel="1" x14ac:dyDescent="0.2">
      <c r="A65" s="28" t="s">
        <v>165</v>
      </c>
      <c r="B65" s="29" t="s">
        <v>91</v>
      </c>
      <c r="C65" s="14" t="s">
        <v>60</v>
      </c>
      <c r="D65" s="14" t="s">
        <v>92</v>
      </c>
      <c r="E65" s="43"/>
      <c r="F65" s="43"/>
      <c r="G65" s="43"/>
      <c r="H65" s="43"/>
      <c r="I65" s="43"/>
      <c r="J65" s="43"/>
      <c r="K65" s="50">
        <f>K66+K68+K67</f>
        <v>23683679.539999999</v>
      </c>
      <c r="L65" s="50">
        <f>L66+L68+L67</f>
        <v>23619974.009999998</v>
      </c>
      <c r="M65" s="56"/>
    </row>
    <row r="66" spans="1:13" ht="23.85" customHeight="1" outlineLevel="1" x14ac:dyDescent="0.2">
      <c r="A66" s="35"/>
      <c r="B66" s="36" t="s">
        <v>18</v>
      </c>
      <c r="C66" s="16" t="s">
        <v>60</v>
      </c>
      <c r="D66" s="16" t="s">
        <v>45</v>
      </c>
      <c r="E66" s="43"/>
      <c r="F66" s="43"/>
      <c r="G66" s="43"/>
      <c r="H66" s="43"/>
      <c r="I66" s="43"/>
      <c r="J66" s="43"/>
      <c r="K66" s="85">
        <v>381300</v>
      </c>
      <c r="L66" s="85">
        <v>381300</v>
      </c>
      <c r="M66" s="56"/>
    </row>
    <row r="67" spans="1:13" ht="49.5" customHeight="1" outlineLevel="1" x14ac:dyDescent="0.2">
      <c r="A67" s="35"/>
      <c r="B67" s="88" t="s">
        <v>195</v>
      </c>
      <c r="C67" s="16" t="s">
        <v>60</v>
      </c>
      <c r="D67" s="65" t="s">
        <v>196</v>
      </c>
      <c r="E67" s="43"/>
      <c r="F67" s="43"/>
      <c r="G67" s="43"/>
      <c r="H67" s="43"/>
      <c r="I67" s="43"/>
      <c r="J67" s="43"/>
      <c r="K67" s="79">
        <v>3363929.54</v>
      </c>
      <c r="L67" s="79">
        <v>3300224.01</v>
      </c>
      <c r="M67" s="56"/>
    </row>
    <row r="68" spans="1:13" ht="44.25" customHeight="1" outlineLevel="1" x14ac:dyDescent="0.2">
      <c r="A68" s="35"/>
      <c r="B68" s="89" t="s">
        <v>197</v>
      </c>
      <c r="C68" s="16" t="s">
        <v>60</v>
      </c>
      <c r="D68" s="65" t="s">
        <v>198</v>
      </c>
      <c r="E68" s="43"/>
      <c r="F68" s="43"/>
      <c r="G68" s="43"/>
      <c r="H68" s="43"/>
      <c r="I68" s="43"/>
      <c r="J68" s="43"/>
      <c r="K68" s="79">
        <v>19938450</v>
      </c>
      <c r="L68" s="79">
        <v>19938450</v>
      </c>
      <c r="M68" s="56"/>
    </row>
    <row r="69" spans="1:13" ht="36.75" customHeight="1" outlineLevel="1" x14ac:dyDescent="0.2">
      <c r="A69" s="28" t="s">
        <v>166</v>
      </c>
      <c r="B69" s="29" t="s">
        <v>138</v>
      </c>
      <c r="C69" s="14" t="s">
        <v>60</v>
      </c>
      <c r="D69" s="14" t="s">
        <v>142</v>
      </c>
      <c r="E69" s="53"/>
      <c r="F69" s="53"/>
      <c r="G69" s="53"/>
      <c r="H69" s="53"/>
      <c r="I69" s="53"/>
      <c r="J69" s="53"/>
      <c r="K69" s="50">
        <f>K70</f>
        <v>1800000</v>
      </c>
      <c r="L69" s="50">
        <f>L70</f>
        <v>1800000</v>
      </c>
      <c r="M69" s="56"/>
    </row>
    <row r="70" spans="1:13" ht="36.75" customHeight="1" outlineLevel="1" x14ac:dyDescent="0.2">
      <c r="A70" s="35"/>
      <c r="B70" s="36" t="s">
        <v>118</v>
      </c>
      <c r="C70" s="16" t="s">
        <v>60</v>
      </c>
      <c r="D70" s="16" t="s">
        <v>117</v>
      </c>
      <c r="E70" s="43"/>
      <c r="F70" s="43"/>
      <c r="G70" s="43"/>
      <c r="H70" s="43"/>
      <c r="I70" s="43"/>
      <c r="J70" s="43"/>
      <c r="K70" s="83">
        <v>1800000</v>
      </c>
      <c r="L70" s="83">
        <v>1800000</v>
      </c>
      <c r="M70" s="56"/>
    </row>
    <row r="71" spans="1:13" ht="35.85" customHeight="1" outlineLevel="1" x14ac:dyDescent="0.2">
      <c r="A71" s="33" t="s">
        <v>167</v>
      </c>
      <c r="B71" s="36" t="s">
        <v>24</v>
      </c>
      <c r="C71" s="16" t="s">
        <v>60</v>
      </c>
      <c r="D71" s="16" t="s">
        <v>25</v>
      </c>
      <c r="E71" s="43"/>
      <c r="F71" s="43"/>
      <c r="G71" s="43"/>
      <c r="H71" s="43"/>
      <c r="I71" s="43"/>
      <c r="J71" s="43"/>
      <c r="K71" s="52">
        <f>K72+K74</f>
        <v>16625069.800000001</v>
      </c>
      <c r="L71" s="52">
        <f>L72+L74</f>
        <v>16331160</v>
      </c>
      <c r="M71" s="56"/>
    </row>
    <row r="72" spans="1:13" ht="35.85" customHeight="1" outlineLevel="1" x14ac:dyDescent="0.2">
      <c r="A72" s="28" t="s">
        <v>168</v>
      </c>
      <c r="B72" s="29" t="s">
        <v>93</v>
      </c>
      <c r="C72" s="14" t="s">
        <v>60</v>
      </c>
      <c r="D72" s="14" t="s">
        <v>94</v>
      </c>
      <c r="E72" s="43"/>
      <c r="F72" s="43"/>
      <c r="G72" s="43"/>
      <c r="H72" s="43"/>
      <c r="I72" s="43"/>
      <c r="J72" s="43"/>
      <c r="K72" s="50">
        <f>K73</f>
        <v>16331160</v>
      </c>
      <c r="L72" s="50">
        <f>L73</f>
        <v>16331160</v>
      </c>
      <c r="M72" s="56"/>
    </row>
    <row r="73" spans="1:13" ht="35.85" customHeight="1" outlineLevel="1" x14ac:dyDescent="0.2">
      <c r="A73" s="35"/>
      <c r="B73" s="36" t="s">
        <v>26</v>
      </c>
      <c r="C73" s="16" t="s">
        <v>60</v>
      </c>
      <c r="D73" s="16" t="s">
        <v>27</v>
      </c>
      <c r="E73" s="43"/>
      <c r="F73" s="43"/>
      <c r="G73" s="43"/>
      <c r="H73" s="43"/>
      <c r="I73" s="43"/>
      <c r="J73" s="43"/>
      <c r="K73" s="52">
        <v>16331160</v>
      </c>
      <c r="L73" s="52">
        <v>16331160</v>
      </c>
      <c r="M73" s="56"/>
    </row>
    <row r="74" spans="1:13" ht="35.85" customHeight="1" outlineLevel="1" x14ac:dyDescent="0.2">
      <c r="A74" s="28" t="s">
        <v>169</v>
      </c>
      <c r="B74" s="29" t="s">
        <v>200</v>
      </c>
      <c r="C74" s="14" t="s">
        <v>60</v>
      </c>
      <c r="D74" s="14" t="s">
        <v>199</v>
      </c>
      <c r="E74" s="43"/>
      <c r="F74" s="43"/>
      <c r="G74" s="43"/>
      <c r="H74" s="43"/>
      <c r="I74" s="43"/>
      <c r="J74" s="43"/>
      <c r="K74" s="50">
        <f>K75</f>
        <v>293909.8</v>
      </c>
      <c r="L74" s="50">
        <f>L75</f>
        <v>0</v>
      </c>
      <c r="M74" s="56"/>
    </row>
    <row r="75" spans="1:13" ht="48" customHeight="1" outlineLevel="1" x14ac:dyDescent="0.2">
      <c r="A75" s="35"/>
      <c r="B75" s="4" t="s">
        <v>201</v>
      </c>
      <c r="C75" s="16" t="s">
        <v>60</v>
      </c>
      <c r="D75" s="1" t="s">
        <v>202</v>
      </c>
      <c r="E75" s="43"/>
      <c r="F75" s="43"/>
      <c r="G75" s="43"/>
      <c r="H75" s="43"/>
      <c r="I75" s="43"/>
      <c r="J75" s="43"/>
      <c r="K75" s="83">
        <v>293909.8</v>
      </c>
      <c r="L75" s="83">
        <v>0</v>
      </c>
      <c r="M75" s="56"/>
    </row>
    <row r="76" spans="1:13" ht="30" customHeight="1" outlineLevel="1" x14ac:dyDescent="0.2">
      <c r="A76" s="57" t="s">
        <v>170</v>
      </c>
      <c r="B76" s="36" t="s">
        <v>46</v>
      </c>
      <c r="C76" s="16" t="s">
        <v>60</v>
      </c>
      <c r="D76" s="16" t="s">
        <v>47</v>
      </c>
      <c r="E76" s="43"/>
      <c r="F76" s="43"/>
      <c r="G76" s="43"/>
      <c r="H76" s="43"/>
      <c r="I76" s="43"/>
      <c r="J76" s="43"/>
      <c r="K76" s="52">
        <f>K77+K78+K79</f>
        <v>15041058</v>
      </c>
      <c r="L76" s="52">
        <f>L77+L78+L79</f>
        <v>14838984</v>
      </c>
      <c r="M76" s="56"/>
    </row>
    <row r="77" spans="1:13" ht="32.25" customHeight="1" outlineLevel="1" x14ac:dyDescent="0.2">
      <c r="A77" s="35"/>
      <c r="B77" s="36" t="s">
        <v>1</v>
      </c>
      <c r="C77" s="16" t="s">
        <v>59</v>
      </c>
      <c r="D77" s="16" t="s">
        <v>32</v>
      </c>
      <c r="E77" s="43"/>
      <c r="F77" s="43"/>
      <c r="G77" s="43"/>
      <c r="H77" s="43"/>
      <c r="I77" s="43"/>
      <c r="J77" s="43"/>
      <c r="K77" s="52">
        <v>3273200</v>
      </c>
      <c r="L77" s="52">
        <v>3273200</v>
      </c>
      <c r="M77" s="56"/>
    </row>
    <row r="78" spans="1:13" ht="19.5" customHeight="1" outlineLevel="1" x14ac:dyDescent="0.2">
      <c r="A78" s="35"/>
      <c r="B78" s="36" t="s">
        <v>95</v>
      </c>
      <c r="C78" s="16" t="s">
        <v>60</v>
      </c>
      <c r="D78" s="16" t="s">
        <v>31</v>
      </c>
      <c r="E78" s="43"/>
      <c r="F78" s="43"/>
      <c r="G78" s="43"/>
      <c r="H78" s="43"/>
      <c r="I78" s="43"/>
      <c r="J78" s="43"/>
      <c r="K78" s="52">
        <v>10823280</v>
      </c>
      <c r="L78" s="52">
        <v>10823280</v>
      </c>
      <c r="M78" s="56"/>
    </row>
    <row r="79" spans="1:13" ht="53.25" customHeight="1" outlineLevel="1" x14ac:dyDescent="0.2">
      <c r="A79" s="35"/>
      <c r="B79" s="2" t="s">
        <v>203</v>
      </c>
      <c r="C79" s="16" t="s">
        <v>60</v>
      </c>
      <c r="D79" s="16" t="s">
        <v>39</v>
      </c>
      <c r="E79" s="43"/>
      <c r="F79" s="43"/>
      <c r="G79" s="43"/>
      <c r="H79" s="43"/>
      <c r="I79" s="43"/>
      <c r="J79" s="43"/>
      <c r="K79" s="83">
        <v>944578</v>
      </c>
      <c r="L79" s="83">
        <v>742504</v>
      </c>
      <c r="M79" s="56"/>
    </row>
    <row r="80" spans="1:13" ht="31.5" customHeight="1" x14ac:dyDescent="0.2">
      <c r="A80" s="31">
        <v>7</v>
      </c>
      <c r="B80" s="21" t="s">
        <v>119</v>
      </c>
      <c r="C80" s="17"/>
      <c r="D80" s="17" t="s">
        <v>42</v>
      </c>
      <c r="K80" s="51">
        <f>K84+K81</f>
        <v>17348497.600000001</v>
      </c>
      <c r="L80" s="51">
        <f>L84+L81</f>
        <v>17348497.600000001</v>
      </c>
      <c r="M80" s="56"/>
    </row>
    <row r="81" spans="1:13" ht="51" customHeight="1" x14ac:dyDescent="0.2">
      <c r="A81" s="33" t="s">
        <v>171</v>
      </c>
      <c r="B81" s="62" t="s">
        <v>143</v>
      </c>
      <c r="C81" s="16" t="s">
        <v>59</v>
      </c>
      <c r="D81" s="16" t="s">
        <v>146</v>
      </c>
      <c r="K81" s="52">
        <f>K82</f>
        <v>16498497.6</v>
      </c>
      <c r="L81" s="52">
        <f>L82</f>
        <v>16498497.6</v>
      </c>
      <c r="M81" s="56"/>
    </row>
    <row r="82" spans="1:13" ht="44.25" customHeight="1" x14ac:dyDescent="0.2">
      <c r="A82" s="28" t="s">
        <v>71</v>
      </c>
      <c r="B82" s="60" t="s">
        <v>145</v>
      </c>
      <c r="C82" s="14" t="s">
        <v>59</v>
      </c>
      <c r="D82" s="14" t="s">
        <v>148</v>
      </c>
      <c r="E82" s="61"/>
      <c r="F82" s="61"/>
      <c r="G82" s="61"/>
      <c r="H82" s="61"/>
      <c r="I82" s="61"/>
      <c r="J82" s="61"/>
      <c r="K82" s="50">
        <f>K83</f>
        <v>16498497.6</v>
      </c>
      <c r="L82" s="50">
        <f>L83</f>
        <v>16498497.6</v>
      </c>
      <c r="M82" s="56"/>
    </row>
    <row r="83" spans="1:13" ht="51.75" customHeight="1" x14ac:dyDescent="0.2">
      <c r="A83" s="31"/>
      <c r="B83" s="59" t="s">
        <v>121</v>
      </c>
      <c r="C83" s="16" t="s">
        <v>59</v>
      </c>
      <c r="D83" s="16" t="s">
        <v>147</v>
      </c>
      <c r="K83" s="52">
        <v>16498497.6</v>
      </c>
      <c r="L83" s="52">
        <v>16498497.6</v>
      </c>
      <c r="M83" s="56"/>
    </row>
    <row r="84" spans="1:13" ht="38.1" customHeight="1" outlineLevel="1" x14ac:dyDescent="0.2">
      <c r="A84" s="28" t="s">
        <v>172</v>
      </c>
      <c r="B84" s="20" t="s">
        <v>96</v>
      </c>
      <c r="C84" s="14" t="s">
        <v>59</v>
      </c>
      <c r="D84" s="14" t="s">
        <v>51</v>
      </c>
      <c r="E84" s="43"/>
      <c r="F84" s="43"/>
      <c r="G84" s="43"/>
      <c r="H84" s="43"/>
      <c r="I84" s="43"/>
      <c r="J84" s="43"/>
      <c r="K84" s="50">
        <f>K85</f>
        <v>850000</v>
      </c>
      <c r="L84" s="50">
        <f>L85</f>
        <v>850000</v>
      </c>
      <c r="M84" s="56"/>
    </row>
    <row r="85" spans="1:13" ht="24" customHeight="1" outlineLevel="1" x14ac:dyDescent="0.2">
      <c r="A85" s="35"/>
      <c r="B85" s="3" t="s">
        <v>97</v>
      </c>
      <c r="C85" s="16" t="s">
        <v>59</v>
      </c>
      <c r="D85" s="16" t="s">
        <v>43</v>
      </c>
      <c r="E85" s="43"/>
      <c r="F85" s="43"/>
      <c r="G85" s="43"/>
      <c r="H85" s="43"/>
      <c r="I85" s="43"/>
      <c r="J85" s="43"/>
      <c r="K85" s="52">
        <v>850000</v>
      </c>
      <c r="L85" s="52">
        <v>850000</v>
      </c>
      <c r="M85" s="56"/>
    </row>
    <row r="86" spans="1:13" ht="47.25" customHeight="1" outlineLevel="1" x14ac:dyDescent="0.2">
      <c r="A86" s="31">
        <v>8</v>
      </c>
      <c r="B86" s="25" t="s">
        <v>134</v>
      </c>
      <c r="C86" s="17"/>
      <c r="D86" s="17" t="s">
        <v>54</v>
      </c>
      <c r="E86" s="43"/>
      <c r="F86" s="43"/>
      <c r="G86" s="43"/>
      <c r="H86" s="43"/>
      <c r="I86" s="43"/>
      <c r="J86" s="43"/>
      <c r="K86" s="51">
        <f>K87</f>
        <v>1950000</v>
      </c>
      <c r="L86" s="51">
        <f>L87</f>
        <v>1950000</v>
      </c>
      <c r="M86" s="56"/>
    </row>
    <row r="87" spans="1:13" ht="45.75" customHeight="1" outlineLevel="1" x14ac:dyDescent="0.2">
      <c r="A87" s="28" t="s">
        <v>173</v>
      </c>
      <c r="B87" s="26" t="s">
        <v>55</v>
      </c>
      <c r="C87" s="14" t="s">
        <v>59</v>
      </c>
      <c r="D87" s="14" t="s">
        <v>56</v>
      </c>
      <c r="E87" s="43"/>
      <c r="F87" s="43"/>
      <c r="G87" s="43"/>
      <c r="H87" s="43"/>
      <c r="I87" s="43"/>
      <c r="J87" s="43"/>
      <c r="K87" s="50">
        <f>K88</f>
        <v>1950000</v>
      </c>
      <c r="L87" s="50">
        <f>L88</f>
        <v>1950000</v>
      </c>
      <c r="M87" s="56"/>
    </row>
    <row r="88" spans="1:13" ht="26.25" customHeight="1" outlineLevel="1" x14ac:dyDescent="0.2">
      <c r="A88" s="35"/>
      <c r="B88" s="6" t="s">
        <v>5</v>
      </c>
      <c r="C88" s="16" t="s">
        <v>59</v>
      </c>
      <c r="D88" s="16" t="s">
        <v>57</v>
      </c>
      <c r="E88" s="43"/>
      <c r="F88" s="43"/>
      <c r="G88" s="43"/>
      <c r="H88" s="43"/>
      <c r="I88" s="43"/>
      <c r="J88" s="43"/>
      <c r="K88" s="52">
        <v>1950000</v>
      </c>
      <c r="L88" s="52">
        <v>1950000</v>
      </c>
      <c r="M88" s="56"/>
    </row>
    <row r="89" spans="1:13" ht="42" customHeight="1" outlineLevel="1" x14ac:dyDescent="0.2">
      <c r="A89" s="31">
        <v>9</v>
      </c>
      <c r="B89" s="90" t="s">
        <v>205</v>
      </c>
      <c r="C89" s="17"/>
      <c r="D89" s="17" t="s">
        <v>212</v>
      </c>
      <c r="E89" s="44"/>
      <c r="F89" s="44"/>
      <c r="G89" s="44"/>
      <c r="H89" s="44"/>
      <c r="I89" s="44"/>
      <c r="J89" s="44"/>
      <c r="K89" s="51">
        <f>K90</f>
        <v>20610500.420000002</v>
      </c>
      <c r="L89" s="51">
        <f>L90</f>
        <v>20610500.420000002</v>
      </c>
      <c r="M89" s="56"/>
    </row>
    <row r="90" spans="1:13" ht="18" customHeight="1" outlineLevel="1" x14ac:dyDescent="0.2">
      <c r="A90" s="28" t="s">
        <v>204</v>
      </c>
      <c r="B90" s="26" t="s">
        <v>206</v>
      </c>
      <c r="C90" s="14" t="s">
        <v>59</v>
      </c>
      <c r="D90" s="14" t="s">
        <v>211</v>
      </c>
      <c r="E90" s="53"/>
      <c r="F90" s="53"/>
      <c r="G90" s="53"/>
      <c r="H90" s="53"/>
      <c r="I90" s="53"/>
      <c r="J90" s="53"/>
      <c r="K90" s="50">
        <f>K91+K92</f>
        <v>20610500.420000002</v>
      </c>
      <c r="L90" s="50">
        <f>L91+L92</f>
        <v>20610500.420000002</v>
      </c>
      <c r="M90" s="56"/>
    </row>
    <row r="91" spans="1:13" ht="26.25" customHeight="1" outlineLevel="1" x14ac:dyDescent="0.2">
      <c r="A91" s="35"/>
      <c r="B91" s="89" t="s">
        <v>207</v>
      </c>
      <c r="C91" s="16" t="s">
        <v>59</v>
      </c>
      <c r="D91" s="65" t="s">
        <v>209</v>
      </c>
      <c r="E91" s="43"/>
      <c r="F91" s="43"/>
      <c r="G91" s="43"/>
      <c r="H91" s="43"/>
      <c r="I91" s="43"/>
      <c r="J91" s="43"/>
      <c r="K91" s="79">
        <v>13602796.08</v>
      </c>
      <c r="L91" s="79">
        <v>13602796.08</v>
      </c>
      <c r="M91" s="56"/>
    </row>
    <row r="92" spans="1:13" ht="39" customHeight="1" outlineLevel="1" x14ac:dyDescent="0.2">
      <c r="A92" s="35"/>
      <c r="B92" s="91" t="s">
        <v>208</v>
      </c>
      <c r="C92" s="16" t="s">
        <v>59</v>
      </c>
      <c r="D92" s="65" t="s">
        <v>210</v>
      </c>
      <c r="E92" s="43"/>
      <c r="F92" s="43"/>
      <c r="G92" s="43"/>
      <c r="H92" s="43"/>
      <c r="I92" s="43"/>
      <c r="J92" s="43"/>
      <c r="K92" s="79">
        <v>7007704.3399999999</v>
      </c>
      <c r="L92" s="92">
        <v>7007704.3399999999</v>
      </c>
      <c r="M92" s="56"/>
    </row>
    <row r="93" spans="1:13" s="15" customFormat="1" ht="15.75" x14ac:dyDescent="0.25">
      <c r="A93" s="38"/>
      <c r="B93" s="22" t="s">
        <v>4</v>
      </c>
      <c r="C93" s="23"/>
      <c r="D93" s="23"/>
      <c r="E93" s="44">
        <v>346106.24</v>
      </c>
      <c r="F93" s="44">
        <v>0</v>
      </c>
      <c r="G93" s="44">
        <v>346106.24</v>
      </c>
      <c r="H93" s="44">
        <v>0</v>
      </c>
      <c r="I93" s="44">
        <v>346106.24</v>
      </c>
      <c r="J93" s="44">
        <v>0</v>
      </c>
      <c r="K93" s="55">
        <f>K14+K17+K23+K26+K51+K80+K86+K11+K89</f>
        <v>500370729.36000001</v>
      </c>
      <c r="L93" s="55">
        <f>L14+L17+L23+L26+L51+L80+L86+L11+L89</f>
        <v>600681810.64999998</v>
      </c>
    </row>
  </sheetData>
  <autoFilter ref="A8:K122" xr:uid="{00000000-0009-0000-0000-000000000000}"/>
  <mergeCells count="5">
    <mergeCell ref="A7:K7"/>
    <mergeCell ref="A8:K8"/>
    <mergeCell ref="D3:L3"/>
    <mergeCell ref="C4:L4"/>
    <mergeCell ref="K5:L5"/>
  </mergeCells>
  <pageMargins left="0.70866141732283472" right="0.70866141732283472" top="0.74803149606299213" bottom="0.74803149606299213" header="0.31496062992125984" footer="0.31496062992125984"/>
  <pageSetup paperSize="9" scale="68" fitToHeight="1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Пр16 МП 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208-1</cp:lastModifiedBy>
  <cp:lastPrinted>2020-12-07T07:35:09Z</cp:lastPrinted>
  <dcterms:created xsi:type="dcterms:W3CDTF">2019-06-18T02:48:46Z</dcterms:created>
  <dcterms:modified xsi:type="dcterms:W3CDTF">2020-12-07T08:23:21Z</dcterms:modified>
</cp:coreProperties>
</file>